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<sst xmlns="http://schemas.openxmlformats.org/spreadsheetml/2006/main" count="162" uniqueCount="113">
  <si>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</si>
  <si>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</si>
  <si>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</si>
  <si>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</si>
  <si>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</si>
  <si>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</si>
  <si>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</si>
  <si>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</si>
  <si>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</si>
  <si>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</si>
  <si>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</si>
  <si>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</si>
  <si>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</si>
  <si>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</si>
  <si>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</si>
  <si>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</si>
  <si>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</si>
  <si>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</si>
  <si>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</si>
  <si>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</si>
  <si>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</si>
  <si>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</si>
  <si>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</si>
  <si>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</si>
  <si>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</si>
  <si>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</si>
  <si>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</si>
  <si>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</si>
  <si>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</si>
  <si>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</si>
  <si>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</si>
  <si>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</si>
  <si>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</si>
  <si>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</si>
  <si>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</si>
  <si>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</si>
  <si>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</si>
  <si>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</si>
  <si>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</si>
  <si>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</si>
  <si>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</si>
  <si>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</si>
  <si>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</si>
  <si>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</si>
  <si>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</si>
  <si>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</si>
  <si>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</si>
  <si>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</si>
  <si>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</si>
  <si>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</si>
  <si>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</si>
  <si>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</si>
  <si>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</si>
  <si>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</si>
  <si>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</si>
  <si>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</si>
  <si>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</si>
  <si>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</si>
  <si>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</si>
  <si>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</si>
  <si>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</si>
  <si>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</si>
  <si>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</si>
  <si>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</si>
  <si>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</si>
  <si>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</si>
  <si>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</si>
  <si>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</si>
  <si>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</si>
  <si>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</si>
  <si>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</si>
  <si>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</si>
  <si>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</si>
  <si>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</si>
  <si>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</si>
  <si>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</si>
  <si>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</si>
  <si>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</si>
  <si>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</si>
  <si>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</si>
  <si>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</si>
  <si>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</si>
  <si>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</si>
  <si>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</si>
  <si>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</si>
  <si>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</si>
  <si>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</si>
  <si>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</si>
  <si>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</si>
  <si>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</si>
  <si>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</si>
  <si>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</si>
  <si>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</si>
  <si>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</si>
  <si>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</si>
  <si>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</si>
  <si>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</si>
  <si>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</si>
  <si>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</si>
  <si>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</si>
  <si>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</si>
  <si>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</si>
  <si>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</si>
  <si>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</si>
  <si>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</si>
  <si>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</si>
  <si>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</si>
  <si>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</si>
  <si>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</si>
  <si>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</si>
  <si>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</si>
  <si>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</si>
  <si>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21.11.2016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</si>
</sst>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6299277"/>
        <c:axId val="36931446"/>
      </c:bar3D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31446"/>
        <c:crosses val="autoZero"/>
        <c:auto val="1"/>
        <c:lblOffset val="100"/>
        <c:tickLblSkip val="1"/>
        <c:noMultiLvlLbl val="0"/>
      </c:catAx>
      <c:valAx>
        <c:axId val="3693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3947559"/>
        <c:axId val="38657120"/>
      </c:bar3D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2369761"/>
        <c:axId val="44218986"/>
      </c:bar3D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62426555"/>
        <c:axId val="24968084"/>
      </c:bar3D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6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3386165"/>
        <c:axId val="9148894"/>
      </c:bar3D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48894"/>
        <c:crosses val="autoZero"/>
        <c:auto val="1"/>
        <c:lblOffset val="100"/>
        <c:tickLblSkip val="2"/>
        <c:noMultiLvlLbl val="0"/>
      </c:catAx>
      <c:valAx>
        <c:axId val="914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5231183"/>
        <c:axId val="2862920"/>
      </c:bar3D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5766281"/>
        <c:axId val="30569938"/>
      </c:bar3D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693987"/>
        <c:axId val="60245884"/>
      </c:bar3D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342045"/>
        <c:axId val="48078406"/>
      </c:bar3D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332980.2+473.5+94.1+160.7+5895.8+8746.9+145.1+473.2+40.2+1154.4</f>
        <v>350164.10000000003</v>
      </c>
      <c r="E6" s="3">
        <f>D6/D150*100</f>
        <v>27.06037338488572</v>
      </c>
      <c r="F6" s="3">
        <f>D6/B6*100</f>
        <v>86.04030991447179</v>
      </c>
      <c r="G6" s="3">
        <f aca="true" t="shared" si="0" ref="G6:G43">D6/C6*100</f>
        <v>77.72342893570136</v>
      </c>
      <c r="H6" s="47">
        <f>B6-D6</f>
        <v>56812.69999999995</v>
      </c>
      <c r="I6" s="47">
        <f aca="true" t="shared" si="1" ref="I6:I43">C6-D6</f>
        <v>100361.69999999995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</f>
        <v>151018.1</v>
      </c>
      <c r="E7" s="95">
        <f>D7/D6*100</f>
        <v>43.127807790690134</v>
      </c>
      <c r="F7" s="95">
        <f>D7/B7*100</f>
        <v>88.00962978028785</v>
      </c>
      <c r="G7" s="95">
        <f>D7/C7*100</f>
        <v>80.37255398685241</v>
      </c>
      <c r="H7" s="105">
        <f>B7-D7</f>
        <v>20574.600000000006</v>
      </c>
      <c r="I7" s="105">
        <f t="shared" si="1"/>
        <v>36879.5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</f>
        <v>267377.2999999999</v>
      </c>
      <c r="E8" s="1">
        <f>D8/D6*100</f>
        <v>76.35771342636205</v>
      </c>
      <c r="F8" s="1">
        <f>D8/B8*100</f>
        <v>94.09693933751392</v>
      </c>
      <c r="G8" s="1">
        <f t="shared" si="0"/>
        <v>85.56982693841391</v>
      </c>
      <c r="H8" s="44">
        <f>B8-D8</f>
        <v>16773.60000000015</v>
      </c>
      <c r="I8" s="44">
        <f t="shared" si="1"/>
        <v>45089.50000000006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</f>
        <v>56.79999999999999</v>
      </c>
      <c r="E9" s="12">
        <f>D9/D6*100</f>
        <v>0.01622096611274542</v>
      </c>
      <c r="F9" s="120">
        <f>D9/B9*100</f>
        <v>68.93203883495144</v>
      </c>
      <c r="G9" s="1">
        <f t="shared" si="0"/>
        <v>66.27771295215868</v>
      </c>
      <c r="H9" s="44">
        <f aca="true" t="shared" si="2" ref="H9:H43">B9-D9</f>
        <v>25.600000000000016</v>
      </c>
      <c r="I9" s="44">
        <f t="shared" si="1"/>
        <v>28.900000000000013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</f>
        <v>23103.700000000015</v>
      </c>
      <c r="E10" s="1">
        <f>D10/D6*100</f>
        <v>6.597963640475997</v>
      </c>
      <c r="F10" s="1">
        <f aca="true" t="shared" si="3" ref="F10:F41">D10/B10*100</f>
        <v>77.97453914639996</v>
      </c>
      <c r="G10" s="1">
        <f t="shared" si="0"/>
        <v>72.90625315560946</v>
      </c>
      <c r="H10" s="44">
        <f t="shared" si="2"/>
        <v>6526.099999999984</v>
      </c>
      <c r="I10" s="44">
        <f t="shared" si="1"/>
        <v>8585.899999999987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</f>
        <v>37760.3</v>
      </c>
      <c r="E11" s="1">
        <f>D11/D6*100</f>
        <v>10.783601174420793</v>
      </c>
      <c r="F11" s="1">
        <f t="shared" si="3"/>
        <v>58.81739959376442</v>
      </c>
      <c r="G11" s="1">
        <f t="shared" si="0"/>
        <v>50.359958816123594</v>
      </c>
      <c r="H11" s="44">
        <f t="shared" si="2"/>
        <v>26438.899999999994</v>
      </c>
      <c r="I11" s="44">
        <f t="shared" si="1"/>
        <v>37220.5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</f>
        <v>10638.199999999999</v>
      </c>
      <c r="E12" s="1">
        <f>D12/D6*100</f>
        <v>3.0380612975459216</v>
      </c>
      <c r="F12" s="1">
        <f t="shared" si="3"/>
        <v>79.80405689251636</v>
      </c>
      <c r="G12" s="1">
        <f t="shared" si="0"/>
        <v>72.17232021709633</v>
      </c>
      <c r="H12" s="44">
        <f t="shared" si="2"/>
        <v>2692.2000000000007</v>
      </c>
      <c r="I12" s="44">
        <f t="shared" si="1"/>
        <v>4101.800000000001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11227.800000000147</v>
      </c>
      <c r="E13" s="1">
        <f>D13/D6*100</f>
        <v>3.20643949508249</v>
      </c>
      <c r="F13" s="1">
        <f t="shared" si="3"/>
        <v>72.04650894180715</v>
      </c>
      <c r="G13" s="1">
        <f t="shared" si="0"/>
        <v>67.78885340127707</v>
      </c>
      <c r="H13" s="44">
        <f t="shared" si="2"/>
        <v>4356.299999999825</v>
      </c>
      <c r="I13" s="44">
        <f t="shared" si="1"/>
        <v>5335.099999999891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</f>
        <v>210148.80000000002</v>
      </c>
      <c r="E18" s="3">
        <f>D18/D150*100</f>
        <v>16.240114261815165</v>
      </c>
      <c r="F18" s="3">
        <f>D18/B18*100</f>
        <v>88.09427293828253</v>
      </c>
      <c r="G18" s="3">
        <f t="shared" si="0"/>
        <v>80.59768810069879</v>
      </c>
      <c r="H18" s="47">
        <f>B18-D18</f>
        <v>28401.099999999977</v>
      </c>
      <c r="I18" s="47">
        <f t="shared" si="1"/>
        <v>50589.19999999998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</f>
        <v>156575.59999999998</v>
      </c>
      <c r="E19" s="95">
        <f>D19/D18*100</f>
        <v>74.50701598105721</v>
      </c>
      <c r="F19" s="95">
        <f t="shared" si="3"/>
        <v>90.01903572633856</v>
      </c>
      <c r="G19" s="95">
        <f t="shared" si="0"/>
        <v>81.74884158041063</v>
      </c>
      <c r="H19" s="105">
        <f t="shared" si="2"/>
        <v>17360.50000000003</v>
      </c>
      <c r="I19" s="105">
        <f t="shared" si="1"/>
        <v>34956.90000000002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</f>
        <v>164085.5</v>
      </c>
      <c r="E20" s="1">
        <f>D20/D18*100</f>
        <v>78.08062667976215</v>
      </c>
      <c r="F20" s="1">
        <f t="shared" si="3"/>
        <v>94.26538884892996</v>
      </c>
      <c r="G20" s="1">
        <f t="shared" si="0"/>
        <v>86.54946731242529</v>
      </c>
      <c r="H20" s="44">
        <f t="shared" si="2"/>
        <v>9982.100000000006</v>
      </c>
      <c r="I20" s="44">
        <f t="shared" si="1"/>
        <v>25500.29999999999</v>
      </c>
    </row>
    <row r="21" spans="1:9" ht="18">
      <c r="A21" s="23" t="s">
        <v>2</v>
      </c>
      <c r="B21" s="42">
        <f>21236.8+19.7</f>
        <v>21256.5</v>
      </c>
      <c r="C21" s="43">
        <f>20454.1+500+110+1045.6+41+22.7</f>
        <v>22173.399999999998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</f>
        <v>18308.699999999993</v>
      </c>
      <c r="E21" s="1">
        <f>D21/D18*100</f>
        <v>8.712255316233065</v>
      </c>
      <c r="F21" s="1">
        <f t="shared" si="3"/>
        <v>86.13224190247686</v>
      </c>
      <c r="G21" s="1">
        <f t="shared" si="0"/>
        <v>82.57055751486013</v>
      </c>
      <c r="H21" s="44">
        <f t="shared" si="2"/>
        <v>2947.8000000000065</v>
      </c>
      <c r="I21" s="44">
        <f t="shared" si="1"/>
        <v>3864.7000000000044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</f>
        <v>3741.9</v>
      </c>
      <c r="E22" s="1">
        <f>D22/D18*100</f>
        <v>1.7805954637856602</v>
      </c>
      <c r="F22" s="1">
        <f t="shared" si="3"/>
        <v>90.3840579710145</v>
      </c>
      <c r="G22" s="1">
        <f t="shared" si="0"/>
        <v>82.95608220453589</v>
      </c>
      <c r="H22" s="44">
        <f t="shared" si="2"/>
        <v>398.0999999999999</v>
      </c>
      <c r="I22" s="44">
        <f t="shared" si="1"/>
        <v>768.7999999999997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</f>
        <v>17575.199999999993</v>
      </c>
      <c r="E23" s="1">
        <f>D23/D18*100</f>
        <v>8.363216920581984</v>
      </c>
      <c r="F23" s="1">
        <f t="shared" si="3"/>
        <v>70.69272044213115</v>
      </c>
      <c r="G23" s="1">
        <f t="shared" si="0"/>
        <v>59.12917095621629</v>
      </c>
      <c r="H23" s="44">
        <f t="shared" si="2"/>
        <v>7286.200000000008</v>
      </c>
      <c r="I23" s="44">
        <f t="shared" si="1"/>
        <v>12148.200000000008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</f>
        <v>1319.5</v>
      </c>
      <c r="E24" s="1">
        <f>D24/D18*100</f>
        <v>0.6278884295318364</v>
      </c>
      <c r="F24" s="1">
        <f t="shared" si="3"/>
        <v>91.05651783865848</v>
      </c>
      <c r="G24" s="1">
        <f t="shared" si="0"/>
        <v>84.89898339981985</v>
      </c>
      <c r="H24" s="44">
        <f t="shared" si="2"/>
        <v>129.5999999999999</v>
      </c>
      <c r="I24" s="44">
        <f t="shared" si="1"/>
        <v>234.69999999999982</v>
      </c>
    </row>
    <row r="25" spans="1:9" ht="18.75" thickBot="1">
      <c r="A25" s="23" t="s">
        <v>29</v>
      </c>
      <c r="B25" s="43">
        <f>B18-B20-B21-B22-B23-B24</f>
        <v>12775.299999999987</v>
      </c>
      <c r="C25" s="43">
        <f>C18-C20-C21-C22-C23-C24</f>
        <v>13190.500000000018</v>
      </c>
      <c r="D25" s="43">
        <f>D18-D20-D21-D22-D23-D24</f>
        <v>5118.000000000029</v>
      </c>
      <c r="E25" s="1">
        <f>D25/D18*100</f>
        <v>2.4354171901053103</v>
      </c>
      <c r="F25" s="1">
        <f t="shared" si="3"/>
        <v>40.06168152607011</v>
      </c>
      <c r="G25" s="1">
        <f t="shared" si="0"/>
        <v>38.80065198438287</v>
      </c>
      <c r="H25" s="44">
        <f t="shared" si="2"/>
        <v>7657.299999999957</v>
      </c>
      <c r="I25" s="44">
        <f t="shared" si="1"/>
        <v>8072.499999999989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</f>
        <v>40854.79999999999</v>
      </c>
      <c r="E33" s="3">
        <f>D33/D150*100</f>
        <v>3.1572229779261454</v>
      </c>
      <c r="F33" s="3">
        <f>D33/B33*100</f>
        <v>90.21806578409829</v>
      </c>
      <c r="G33" s="3">
        <f t="shared" si="0"/>
        <v>81.73657306911278</v>
      </c>
      <c r="H33" s="47">
        <f t="shared" si="2"/>
        <v>4429.700000000012</v>
      </c>
      <c r="I33" s="47">
        <f t="shared" si="1"/>
        <v>9128.700000000012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</f>
        <v>30688.29999999999</v>
      </c>
      <c r="E34" s="1">
        <f>D34/D33*100</f>
        <v>75.11553110038477</v>
      </c>
      <c r="F34" s="1">
        <f t="shared" si="3"/>
        <v>93.23783192562432</v>
      </c>
      <c r="G34" s="1">
        <f t="shared" si="0"/>
        <v>84.42610999386505</v>
      </c>
      <c r="H34" s="44">
        <f t="shared" si="2"/>
        <v>2225.7000000000116</v>
      </c>
      <c r="I34" s="44">
        <f t="shared" si="1"/>
        <v>5661.000000000007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</f>
        <v>1450.3999999999992</v>
      </c>
      <c r="E36" s="1">
        <f>D36/D33*100</f>
        <v>3.550133644027139</v>
      </c>
      <c r="F36" s="1">
        <f t="shared" si="3"/>
        <v>52.36857307914497</v>
      </c>
      <c r="G36" s="1">
        <f t="shared" si="0"/>
        <v>42.855454438009666</v>
      </c>
      <c r="H36" s="44">
        <f t="shared" si="2"/>
        <v>1319.2000000000007</v>
      </c>
      <c r="I36" s="44">
        <f t="shared" si="1"/>
        <v>1934.000000000001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2.074909190596944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0.13486787354239899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7813.3</v>
      </c>
      <c r="E39" s="1">
        <f>D39/D33*100</f>
        <v>19.124558191448745</v>
      </c>
      <c r="F39" s="1">
        <f t="shared" si="3"/>
        <v>90.53754968191984</v>
      </c>
      <c r="G39" s="1">
        <f t="shared" si="0"/>
        <v>84.37962352991993</v>
      </c>
      <c r="H39" s="44">
        <f>B39-D39</f>
        <v>816.5999999999995</v>
      </c>
      <c r="I39" s="44">
        <f t="shared" si="1"/>
        <v>1446.400000000006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</f>
        <v>1034.1000000000001</v>
      </c>
      <c r="E43" s="3">
        <f>D43/D150*100</f>
        <v>0.07991433764143818</v>
      </c>
      <c r="F43" s="3">
        <f>D43/B43*100</f>
        <v>78.50744002429396</v>
      </c>
      <c r="G43" s="3">
        <f t="shared" si="0"/>
        <v>71.73777315296567</v>
      </c>
      <c r="H43" s="47">
        <f t="shared" si="2"/>
        <v>283.0999999999999</v>
      </c>
      <c r="I43" s="47">
        <f t="shared" si="1"/>
        <v>407.39999999999986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</f>
        <v>6426.0999999999985</v>
      </c>
      <c r="E45" s="3">
        <f>D45/D150*100</f>
        <v>0.49660335085354</v>
      </c>
      <c r="F45" s="3">
        <f>D45/B45*100</f>
        <v>91.4552052942432</v>
      </c>
      <c r="G45" s="3">
        <f aca="true" t="shared" si="4" ref="G45:G76">D45/C45*100</f>
        <v>82.52449626937548</v>
      </c>
      <c r="H45" s="47">
        <f>B45-D45</f>
        <v>600.4000000000015</v>
      </c>
      <c r="I45" s="47">
        <f aca="true" t="shared" si="5" ref="I45:I77">C45-D45</f>
        <v>1360.800000000002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89.81964177339292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0.02022999953315386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0.7453976751062077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5.122858343318656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275.7999999999979</v>
      </c>
      <c r="E50" s="1">
        <f>D50/D45*100</f>
        <v>4.291872208649071</v>
      </c>
      <c r="F50" s="1">
        <f t="shared" si="6"/>
        <v>85.81207218419355</v>
      </c>
      <c r="G50" s="1">
        <f t="shared" si="4"/>
        <v>78.28555208628946</v>
      </c>
      <c r="H50" s="44">
        <f t="shared" si="7"/>
        <v>45.6000000000019</v>
      </c>
      <c r="I50" s="44">
        <f t="shared" si="5"/>
        <v>76.50000000000227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</f>
        <v>12695.59999999999</v>
      </c>
      <c r="E51" s="3">
        <f>D51/D150*100</f>
        <v>0.9811047915681671</v>
      </c>
      <c r="F51" s="3">
        <f>D51/B51*100</f>
        <v>82.52791970565669</v>
      </c>
      <c r="G51" s="3">
        <f t="shared" si="4"/>
        <v>74.9396438247811</v>
      </c>
      <c r="H51" s="47">
        <f>B51-D51</f>
        <v>2687.80000000001</v>
      </c>
      <c r="I51" s="47">
        <f t="shared" si="5"/>
        <v>4245.500000000009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</f>
        <v>8590.599999999997</v>
      </c>
      <c r="E52" s="1">
        <f>D52/D51*100</f>
        <v>67.66596301080693</v>
      </c>
      <c r="F52" s="1">
        <f t="shared" si="6"/>
        <v>92.21537602782367</v>
      </c>
      <c r="G52" s="1">
        <f t="shared" si="4"/>
        <v>83.17213202048657</v>
      </c>
      <c r="H52" s="44">
        <f t="shared" si="7"/>
        <v>725.2000000000025</v>
      </c>
      <c r="I52" s="44">
        <f t="shared" si="5"/>
        <v>1738.100000000004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</f>
        <v>219.8000000000001</v>
      </c>
      <c r="E54" s="1">
        <f>D54/D51*100</f>
        <v>1.731308484829392</v>
      </c>
      <c r="F54" s="1">
        <f t="shared" si="6"/>
        <v>81.28698224852076</v>
      </c>
      <c r="G54" s="1">
        <f t="shared" si="4"/>
        <v>76.58536585365857</v>
      </c>
      <c r="H54" s="44">
        <f t="shared" si="7"/>
        <v>50.59999999999988</v>
      </c>
      <c r="I54" s="44">
        <f t="shared" si="5"/>
        <v>67.1999999999999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</f>
        <v>430.70000000000005</v>
      </c>
      <c r="E55" s="1">
        <f>D55/D51*100</f>
        <v>3.3925139418381205</v>
      </c>
      <c r="F55" s="1">
        <f t="shared" si="6"/>
        <v>54.333291282956985</v>
      </c>
      <c r="G55" s="1">
        <f t="shared" si="4"/>
        <v>46.157968063444436</v>
      </c>
      <c r="H55" s="44">
        <f t="shared" si="7"/>
        <v>362</v>
      </c>
      <c r="I55" s="44">
        <f t="shared" si="5"/>
        <v>502.4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1.5753489397901648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3254.4999999999927</v>
      </c>
      <c r="E57" s="1">
        <f>D57/D51*100</f>
        <v>25.634865622735397</v>
      </c>
      <c r="F57" s="1">
        <f t="shared" si="6"/>
        <v>69.017071360407</v>
      </c>
      <c r="G57" s="1">
        <f t="shared" si="4"/>
        <v>63.80997196243348</v>
      </c>
      <c r="H57" s="44">
        <f>B57-D57</f>
        <v>1461.0000000000082</v>
      </c>
      <c r="I57" s="44">
        <f>C57-D57</f>
        <v>1845.8000000000047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</f>
        <v>4662.299999999997</v>
      </c>
      <c r="E59" s="3">
        <f>D59/D150*100</f>
        <v>0.3602984395954714</v>
      </c>
      <c r="F59" s="3">
        <f>D59/B59*100</f>
        <v>80.92725347589865</v>
      </c>
      <c r="G59" s="3">
        <f t="shared" si="4"/>
        <v>77.30046092117912</v>
      </c>
      <c r="H59" s="47">
        <f>B59-D59</f>
        <v>1098.800000000003</v>
      </c>
      <c r="I59" s="47">
        <f t="shared" si="5"/>
        <v>1369.1000000000022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29.777148617635092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6.68554147094782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</f>
        <v>233.3</v>
      </c>
      <c r="E62" s="1">
        <f>D62/D59*100</f>
        <v>5.0039679986272905</v>
      </c>
      <c r="F62" s="1">
        <f t="shared" si="6"/>
        <v>43.81220657276996</v>
      </c>
      <c r="G62" s="1">
        <f t="shared" si="4"/>
        <v>37.179282868525895</v>
      </c>
      <c r="H62" s="44">
        <f t="shared" si="7"/>
        <v>299.2</v>
      </c>
      <c r="I62" s="44">
        <f t="shared" si="5"/>
        <v>394.2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252+735+554.4+1033.2+43.2</f>
        <v>2617.8</v>
      </c>
      <c r="E63" s="1">
        <f>D63/D59*100</f>
        <v>56.14825300817196</v>
      </c>
      <c r="F63" s="1">
        <f t="shared" si="6"/>
        <v>83.06784286348925</v>
      </c>
      <c r="G63" s="1">
        <f t="shared" si="4"/>
        <v>83.06784286348926</v>
      </c>
      <c r="H63" s="44">
        <f t="shared" si="7"/>
        <v>533.5999999999999</v>
      </c>
      <c r="I63" s="44">
        <f t="shared" si="5"/>
        <v>533.5999999999995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111.19999999999686</v>
      </c>
      <c r="E64" s="1">
        <f>D64/D59*100</f>
        <v>2.3850889046178265</v>
      </c>
      <c r="F64" s="1">
        <f t="shared" si="6"/>
        <v>43.59074872598857</v>
      </c>
      <c r="G64" s="1">
        <f t="shared" si="4"/>
        <v>37.302918483729286</v>
      </c>
      <c r="H64" s="44">
        <f t="shared" si="7"/>
        <v>143.90000000000322</v>
      </c>
      <c r="I64" s="44">
        <f t="shared" si="5"/>
        <v>186.90000000000276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0.013871601979149165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44075.1+103.3+46.5+25+15.6+5.7+164.2+1847.8+521.6+2.8+15.8+61.2+46.7+110.4+15+130.8+28.4+129.4+817.1+784.9+173.2+280.6+8.2</f>
        <v>49409.299999999996</v>
      </c>
      <c r="E90" s="3">
        <f>D90/D150*100</f>
        <v>3.8183072070661543</v>
      </c>
      <c r="F90" s="3">
        <f aca="true" t="shared" si="10" ref="F90:F96">D90/B90*100</f>
        <v>89.0642800490302</v>
      </c>
      <c r="G90" s="3">
        <f t="shared" si="8"/>
        <v>82.5552213868003</v>
      </c>
      <c r="H90" s="47">
        <f aca="true" t="shared" si="11" ref="H90:H96">B90-D90</f>
        <v>6066.700000000004</v>
      </c>
      <c r="I90" s="47">
        <f t="shared" si="9"/>
        <v>10440.700000000019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</f>
        <v>42162.89999999999</v>
      </c>
      <c r="E91" s="1">
        <f>D91/D90*100</f>
        <v>85.33393510938222</v>
      </c>
      <c r="F91" s="1">
        <f t="shared" si="10"/>
        <v>91.7049288008926</v>
      </c>
      <c r="G91" s="1">
        <f t="shared" si="8"/>
        <v>84.86776555080743</v>
      </c>
      <c r="H91" s="44">
        <f t="shared" si="11"/>
        <v>3813.80000000001</v>
      </c>
      <c r="I91" s="44">
        <f t="shared" si="9"/>
        <v>7517.80000000001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</f>
        <v>1398.6</v>
      </c>
      <c r="E92" s="1">
        <f>D92/D90*100</f>
        <v>2.830641195078659</v>
      </c>
      <c r="F92" s="1">
        <f t="shared" si="10"/>
        <v>76.42622950819671</v>
      </c>
      <c r="G92" s="1">
        <f t="shared" si="8"/>
        <v>65.92816064862825</v>
      </c>
      <c r="H92" s="44">
        <f t="shared" si="11"/>
        <v>431.4000000000001</v>
      </c>
      <c r="I92" s="44">
        <f t="shared" si="9"/>
        <v>722.8000000000002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5847.800000000008</v>
      </c>
      <c r="E94" s="1">
        <f>D94/D90*100</f>
        <v>11.835423695539117</v>
      </c>
      <c r="F94" s="1">
        <f t="shared" si="10"/>
        <v>76.2494621412646</v>
      </c>
      <c r="G94" s="1">
        <f>D94/C94*100</f>
        <v>72.66243367835081</v>
      </c>
      <c r="H94" s="44">
        <f t="shared" si="11"/>
        <v>1821.4999999999945</v>
      </c>
      <c r="I94" s="44">
        <f>C94-D94</f>
        <v>2200.1000000000095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</f>
        <v>70256.2</v>
      </c>
      <c r="E95" s="107">
        <f>D95/D150*100</f>
        <v>5.4293372867270175</v>
      </c>
      <c r="F95" s="110">
        <f t="shared" si="10"/>
        <v>95.14614648098666</v>
      </c>
      <c r="G95" s="106">
        <f>D95/C95*100</f>
        <v>87.67164655908235</v>
      </c>
      <c r="H95" s="112">
        <f t="shared" si="11"/>
        <v>3584.100000000006</v>
      </c>
      <c r="I95" s="122">
        <f>C95-D95</f>
        <v>9879.400000000009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</f>
        <v>5902.299999999999</v>
      </c>
      <c r="E96" s="117">
        <f>D96/D95*100</f>
        <v>8.401109083611127</v>
      </c>
      <c r="F96" s="118">
        <f t="shared" si="10"/>
        <v>81.25301138475514</v>
      </c>
      <c r="G96" s="119">
        <f>D96/C96*100</f>
        <v>70.45419277827514</v>
      </c>
      <c r="H96" s="123">
        <f t="shared" si="11"/>
        <v>1361.800000000001</v>
      </c>
      <c r="I96" s="124">
        <f>C96-D96</f>
        <v>2475.2000000000007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</f>
        <v>6654.2</v>
      </c>
      <c r="E102" s="19">
        <f>D102/D150*100</f>
        <v>0.5142307180482137</v>
      </c>
      <c r="F102" s="19">
        <f>D102/B102*100</f>
        <v>69.68113513796533</v>
      </c>
      <c r="G102" s="19">
        <f aca="true" t="shared" si="12" ref="G102:G148">D102/C102*100</f>
        <v>63.144809261719494</v>
      </c>
      <c r="H102" s="79">
        <f aca="true" t="shared" si="13" ref="H102:H107">B102-D102</f>
        <v>2895.3</v>
      </c>
      <c r="I102" s="79">
        <f aca="true" t="shared" si="14" ref="I102:I148">C102-D102</f>
        <v>3883.8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1.989720777854588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</f>
        <v>5557.000000000001</v>
      </c>
      <c r="E104" s="1">
        <f>D104/D102*100</f>
        <v>83.51116588019597</v>
      </c>
      <c r="F104" s="1">
        <f aca="true" t="shared" si="15" ref="F104:F148">D104/B104*100</f>
        <v>71.51313926852497</v>
      </c>
      <c r="G104" s="1">
        <f t="shared" si="12"/>
        <v>64.30298892604637</v>
      </c>
      <c r="H104" s="44">
        <f t="shared" si="13"/>
        <v>2213.5999999999995</v>
      </c>
      <c r="I104" s="44">
        <f t="shared" si="14"/>
        <v>3084.8999999999987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964.7999999999993</v>
      </c>
      <c r="E106" s="84">
        <f>D106/D102*100</f>
        <v>14.499113341949435</v>
      </c>
      <c r="F106" s="84">
        <f t="shared" si="15"/>
        <v>59.43814687037949</v>
      </c>
      <c r="G106" s="84">
        <f t="shared" si="12"/>
        <v>56.47058823529407</v>
      </c>
      <c r="H106" s="124">
        <f>B106-D106</f>
        <v>658.3999999999996</v>
      </c>
      <c r="I106" s="124">
        <f t="shared" si="14"/>
        <v>743.7000000000007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556979.6000000001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541525.6000000001</v>
      </c>
      <c r="E107" s="82">
        <f>D107/D150*100</f>
        <v>41.84862164189382</v>
      </c>
      <c r="F107" s="82">
        <f>D107/B107*100</f>
        <v>97.22539209694574</v>
      </c>
      <c r="G107" s="82">
        <f t="shared" si="12"/>
        <v>92.05564215762107</v>
      </c>
      <c r="H107" s="81">
        <f t="shared" si="13"/>
        <v>15454</v>
      </c>
      <c r="I107" s="81">
        <f t="shared" si="14"/>
        <v>46733.39999999991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</f>
        <v>1070.3999999999996</v>
      </c>
      <c r="E108" s="6">
        <f>D108/D107*100</f>
        <v>0.19766378542399465</v>
      </c>
      <c r="F108" s="6">
        <f t="shared" si="15"/>
        <v>54.609458701086666</v>
      </c>
      <c r="G108" s="6">
        <f t="shared" si="12"/>
        <v>49.41371987812758</v>
      </c>
      <c r="H108" s="61">
        <f aca="true" t="shared" si="16" ref="H108:H148">B108-D108</f>
        <v>889.7000000000003</v>
      </c>
      <c r="I108" s="61">
        <f t="shared" si="14"/>
        <v>1095.8000000000002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47.001121076233204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26.5+20.2+7.7+37.4+7.5+38.9-0.1+38.9+12.6+45.5+9.7+1.6+37.6-0.1+56.2+1.4+57.4+128+14.8+60.5+43.8</f>
        <v>645.9999999999998</v>
      </c>
      <c r="E110" s="6">
        <f>D110/D107*100</f>
        <v>0.11929260592666344</v>
      </c>
      <c r="F110" s="6">
        <f>D110/B110*100</f>
        <v>86.65325285043592</v>
      </c>
      <c r="G110" s="6">
        <f t="shared" si="12"/>
        <v>83.00141333675958</v>
      </c>
      <c r="H110" s="61">
        <f t="shared" si="16"/>
        <v>99.50000000000023</v>
      </c>
      <c r="I110" s="61">
        <f t="shared" si="14"/>
        <v>132.30000000000018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0.001938966504999948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0.0065740197693331575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</f>
        <v>1208</v>
      </c>
      <c r="E114" s="6">
        <f>D114/D107*100</f>
        <v>0.22307347981332734</v>
      </c>
      <c r="F114" s="6">
        <f t="shared" si="15"/>
        <v>74.7848696836501</v>
      </c>
      <c r="G114" s="6">
        <f t="shared" si="12"/>
        <v>66.15553121577219</v>
      </c>
      <c r="H114" s="61">
        <f t="shared" si="16"/>
        <v>407.29999999999995</v>
      </c>
      <c r="I114" s="61">
        <f t="shared" si="14"/>
        <v>618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0.01200312598333301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</f>
        <v>189.79999999999995</v>
      </c>
      <c r="E118" s="6">
        <f>D118/D107*100</f>
        <v>0.03504912787133238</v>
      </c>
      <c r="F118" s="6">
        <f t="shared" si="15"/>
        <v>90.0379506641366</v>
      </c>
      <c r="G118" s="6">
        <f t="shared" si="12"/>
        <v>81.11111111111109</v>
      </c>
      <c r="H118" s="61">
        <f t="shared" si="16"/>
        <v>21.000000000000057</v>
      </c>
      <c r="I118" s="61">
        <f t="shared" si="14"/>
        <v>44.200000000000045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72.70811380400424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0.04188167650799888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</f>
        <v>26938.7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3776+7.6+1124+100+14.3+14.5+0.1+20.4+3015.8+9+1156.5+27+0.1+1146.6+5.2+681+29.9+16.3+480.3+117.6+5542.8+148.8+1446+310+974.1+0.1+1858.9+80.5+1043.3+1734.7+500</f>
        <v>25381.399999999998</v>
      </c>
      <c r="E124" s="17">
        <f>D124/D107*100</f>
        <v>4.687017566667207</v>
      </c>
      <c r="F124" s="6">
        <f t="shared" si="15"/>
        <v>94.21909743231855</v>
      </c>
      <c r="G124" s="6">
        <f t="shared" si="12"/>
        <v>87.14943002334843</v>
      </c>
      <c r="H124" s="61">
        <f t="shared" si="16"/>
        <v>1557.300000000003</v>
      </c>
      <c r="I124" s="61">
        <f t="shared" si="14"/>
        <v>3742.600000000002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0.010156491216666395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</f>
        <v>381.90000000000003</v>
      </c>
      <c r="E128" s="17">
        <f>D128/D107*100</f>
        <v>0.07052298173899811</v>
      </c>
      <c r="F128" s="6">
        <f t="shared" si="15"/>
        <v>44.39149134023016</v>
      </c>
      <c r="G128" s="6">
        <f t="shared" si="12"/>
        <v>38.85045778229909</v>
      </c>
      <c r="H128" s="61">
        <f t="shared" si="16"/>
        <v>478.3999999999999</v>
      </c>
      <c r="I128" s="61">
        <f t="shared" si="14"/>
        <v>601.0999999999999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26.420528934275993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0.004948981174666535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0.0031023464079999166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</f>
        <v>228.3</v>
      </c>
      <c r="E136" s="17">
        <f>D136/D107*100</f>
        <v>0.04215867172299887</v>
      </c>
      <c r="F136" s="6">
        <f t="shared" si="15"/>
        <v>71.18802619270348</v>
      </c>
      <c r="G136" s="6">
        <f>D136/C136*100</f>
        <v>62.771514984877655</v>
      </c>
      <c r="H136" s="61">
        <f t="shared" si="16"/>
        <v>92.39999999999998</v>
      </c>
      <c r="I136" s="61">
        <f t="shared" si="14"/>
        <v>135.39999999999998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0.3+39.3+0.2+2+32.4+0.2-0.1+5.4+0.1+5.5+21.4+0.1+0.1+22.6+1.7+9.9+0.6+0.2+6.1</f>
        <v>147.99999999999994</v>
      </c>
      <c r="E137" s="103">
        <f>D137/D136*100</f>
        <v>64.82698204117386</v>
      </c>
      <c r="F137" s="1">
        <f t="shared" si="15"/>
        <v>65.95365418894828</v>
      </c>
      <c r="G137" s="1">
        <f>D137/C137*100</f>
        <v>57.9710144927536</v>
      </c>
      <c r="H137" s="44">
        <f t="shared" si="16"/>
        <v>76.40000000000006</v>
      </c>
      <c r="I137" s="44">
        <f t="shared" si="14"/>
        <v>107.30000000000007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</f>
        <v>1069.8999999999999</v>
      </c>
      <c r="E138" s="17">
        <f>D138/D107*100</f>
        <v>0.19757145368566134</v>
      </c>
      <c r="F138" s="6">
        <f t="shared" si="15"/>
        <v>92.26457399103138</v>
      </c>
      <c r="G138" s="6">
        <f t="shared" si="12"/>
        <v>85.10181355392935</v>
      </c>
      <c r="H138" s="61">
        <f t="shared" si="16"/>
        <v>89.70000000000005</v>
      </c>
      <c r="I138" s="61">
        <f t="shared" si="14"/>
        <v>187.30000000000018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71.93195625759418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2.2338536311804846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0.09216554120433086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0.4838183088666537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</f>
        <v>35975.799999999996</v>
      </c>
      <c r="E143" s="17">
        <f>D143/D107*100</f>
        <v>6.643416303864487</v>
      </c>
      <c r="F143" s="99">
        <f t="shared" si="17"/>
        <v>89.96131561903759</v>
      </c>
      <c r="G143" s="6">
        <f t="shared" si="12"/>
        <v>80.46117373412058</v>
      </c>
      <c r="H143" s="61">
        <f t="shared" si="16"/>
        <v>4014.5000000000073</v>
      </c>
      <c r="I143" s="61">
        <f t="shared" si="14"/>
        <v>8736.200000000004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0.38963993576665623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0.11129667738699703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</f>
        <v>443326.6000000001</v>
      </c>
      <c r="E147" s="17">
        <f>D147/D107*100</f>
        <v>81.86623125481049</v>
      </c>
      <c r="F147" s="6">
        <f t="shared" si="17"/>
        <v>99.08088050418485</v>
      </c>
      <c r="G147" s="6">
        <f t="shared" si="12"/>
        <v>94.67579383655493</v>
      </c>
      <c r="H147" s="61">
        <f t="shared" si="16"/>
        <v>4112.499999999884</v>
      </c>
      <c r="I147" s="61">
        <f t="shared" si="14"/>
        <v>24930.99999999994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</f>
        <v>25779.19999999999</v>
      </c>
      <c r="E148" s="17">
        <f>D148/D107*100</f>
        <v>4.7604766976852035</v>
      </c>
      <c r="F148" s="6">
        <f t="shared" si="15"/>
        <v>96.96969696969694</v>
      </c>
      <c r="G148" s="6">
        <f t="shared" si="12"/>
        <v>88.88888888888886</v>
      </c>
      <c r="H148" s="61">
        <f t="shared" si="16"/>
        <v>805.6000000000095</v>
      </c>
      <c r="I148" s="61">
        <f t="shared" si="14"/>
        <v>3222.4000000000087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569112.5000000001</v>
      </c>
      <c r="C149" s="77">
        <f>C43+C69+C72+C77+C79+C87+C102+C107+C100+C84+C98</f>
        <v>602358.3</v>
      </c>
      <c r="D149" s="53">
        <f>D43+D69+D72+D77+D79+D87+D102+D107+D100+D84+D98</f>
        <v>549393.4000000001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1417411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1294010.6</v>
      </c>
      <c r="E150" s="31">
        <v>100</v>
      </c>
      <c r="F150" s="3">
        <f>D150/B150*100</f>
        <v>91.29395778641481</v>
      </c>
      <c r="G150" s="3">
        <f aca="true" t="shared" si="18" ref="G150:G156">D150/C150*100</f>
        <v>84.33604418703261</v>
      </c>
      <c r="H150" s="47">
        <f aca="true" t="shared" si="19" ref="H150:H156">B150-D150</f>
        <v>123400.3999999999</v>
      </c>
      <c r="I150" s="47">
        <f aca="true" t="shared" si="20" ref="I150:I156">C150-D150</f>
        <v>240340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521104.7999999998</v>
      </c>
      <c r="E151" s="6">
        <f>D151/D150*100</f>
        <v>40.27052019512048</v>
      </c>
      <c r="F151" s="6">
        <f aca="true" t="shared" si="21" ref="F151:F156">D151/B151*100</f>
        <v>93.85267912621096</v>
      </c>
      <c r="G151" s="6">
        <f t="shared" si="18"/>
        <v>85.70014697661846</v>
      </c>
      <c r="H151" s="61">
        <f t="shared" si="19"/>
        <v>34132.20000000007</v>
      </c>
      <c r="I151" s="72">
        <f t="shared" si="20"/>
        <v>86951.09999999986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65755</v>
      </c>
      <c r="E152" s="6">
        <f>D152/D150*100</f>
        <v>5.0814885133089325</v>
      </c>
      <c r="F152" s="6">
        <f t="shared" si="21"/>
        <v>63.184648499058305</v>
      </c>
      <c r="G152" s="6">
        <f t="shared" si="18"/>
        <v>53.7806342278915</v>
      </c>
      <c r="H152" s="61">
        <f t="shared" si="19"/>
        <v>38313.000000000015</v>
      </c>
      <c r="I152" s="72">
        <f t="shared" si="20"/>
        <v>56510.20000000001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27425.00000000002</v>
      </c>
      <c r="E153" s="6">
        <f>D153/D150*100</f>
        <v>2.119379856702875</v>
      </c>
      <c r="F153" s="6">
        <f t="shared" si="21"/>
        <v>79.70437451320029</v>
      </c>
      <c r="G153" s="6">
        <f t="shared" si="18"/>
        <v>74.38337067193208</v>
      </c>
      <c r="H153" s="61">
        <f t="shared" si="19"/>
        <v>6983.3999999999905</v>
      </c>
      <c r="I153" s="72">
        <f t="shared" si="20"/>
        <v>9444.799999999985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26435.3</v>
      </c>
      <c r="C154" s="60">
        <f>C12+C24+C104+C63+C38+C93+C129+C56</f>
        <v>28944.7</v>
      </c>
      <c r="D154" s="60">
        <f>D12+D24+D104+D63+D38+D93+D129+D56</f>
        <v>20488.5</v>
      </c>
      <c r="E154" s="6">
        <f>D154/D150*100</f>
        <v>1.58333324317436</v>
      </c>
      <c r="F154" s="6">
        <f t="shared" si="21"/>
        <v>77.50432187264757</v>
      </c>
      <c r="G154" s="6">
        <f t="shared" si="18"/>
        <v>70.78497963357712</v>
      </c>
      <c r="H154" s="61">
        <f t="shared" si="19"/>
        <v>5946.799999999999</v>
      </c>
      <c r="I154" s="72">
        <f t="shared" si="20"/>
        <v>8456.2</v>
      </c>
      <c r="K154" s="39"/>
      <c r="L154" s="90"/>
    </row>
    <row r="155" spans="1:12" ht="18.75">
      <c r="A155" s="18" t="s">
        <v>2</v>
      </c>
      <c r="B155" s="60">
        <f>B9+B21+B47+B53+B122</f>
        <v>21429.2</v>
      </c>
      <c r="C155" s="60">
        <f>C9+C21+C47+C53+C122</f>
        <v>22352.399999999998</v>
      </c>
      <c r="D155" s="60">
        <f>D9+D21+D47+D53+D122</f>
        <v>18446.799999999992</v>
      </c>
      <c r="E155" s="6">
        <f>D155/D150*100</f>
        <v>1.4255524645624997</v>
      </c>
      <c r="F155" s="6">
        <f t="shared" si="21"/>
        <v>86.08254157878031</v>
      </c>
      <c r="G155" s="6">
        <f t="shared" si="18"/>
        <v>82.527155920617</v>
      </c>
      <c r="H155" s="61">
        <f t="shared" si="19"/>
        <v>2982.4000000000087</v>
      </c>
      <c r="I155" s="72">
        <f t="shared" si="20"/>
        <v>3905.600000000006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675833.1000000001</v>
      </c>
      <c r="C156" s="78">
        <f>C150-C151-C152-C153-C154-C155</f>
        <v>715862.6000000004</v>
      </c>
      <c r="D156" s="78">
        <f>D150-D151-D152-D153-D154-D155</f>
        <v>640790.5000000002</v>
      </c>
      <c r="E156" s="36">
        <f>D156/D150*100</f>
        <v>49.51972572713084</v>
      </c>
      <c r="F156" s="36">
        <f t="shared" si="21"/>
        <v>94.81490326531804</v>
      </c>
      <c r="G156" s="36">
        <f t="shared" si="18"/>
        <v>89.51305739397473</v>
      </c>
      <c r="H156" s="127">
        <f t="shared" si="19"/>
        <v>35042.59999999986</v>
      </c>
      <c r="I156" s="127">
        <f t="shared" si="20"/>
        <v>75072.10000000021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1294010.6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1294010.6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2016-11-21T06:05:51Z</dcterms:modified>
  <cp:category/>
  <cp:version/>
  <cp:contentType/>
  <cp:contentStatus/>
</cp:coreProperties>
</file>